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F:\办公用品\密封询价\"/>
    </mc:Choice>
  </mc:AlternateContent>
  <xr:revisionPtr revIDLastSave="0" documentId="13_ncr:1_{CC56DBBD-970E-46B2-B09A-65D6A105F2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" l="1"/>
  <c r="E73" i="1"/>
  <c r="E72" i="1"/>
  <c r="E71" i="1"/>
  <c r="E68" i="1"/>
  <c r="E67" i="1"/>
  <c r="E66" i="1"/>
  <c r="E65" i="1"/>
  <c r="E64" i="1"/>
  <c r="E58" i="1"/>
  <c r="E57" i="1"/>
  <c r="E56" i="1"/>
  <c r="E55" i="1"/>
  <c r="E54" i="1"/>
  <c r="E53" i="1"/>
  <c r="E51" i="1"/>
  <c r="E50" i="1"/>
  <c r="E49" i="1"/>
  <c r="E48" i="1"/>
  <c r="E41" i="1"/>
  <c r="E40" i="1"/>
  <c r="E36" i="1"/>
  <c r="E35" i="1"/>
  <c r="E34" i="1"/>
  <c r="E33" i="1"/>
  <c r="E32" i="1"/>
  <c r="E31" i="1"/>
  <c r="E29" i="1"/>
  <c r="E28" i="1"/>
  <c r="E27" i="1"/>
  <c r="E26" i="1"/>
  <c r="E25" i="1"/>
  <c r="E8" i="1"/>
</calcChain>
</file>

<file path=xl/sharedStrings.xml><?xml version="1.0" encoding="utf-8"?>
<sst xmlns="http://schemas.openxmlformats.org/spreadsheetml/2006/main" count="346" uniqueCount="195">
  <si>
    <t>序号</t>
  </si>
  <si>
    <t>项目名称</t>
  </si>
  <si>
    <t>尺寸（米）</t>
  </si>
  <si>
    <t>单位</t>
  </si>
  <si>
    <t>数量</t>
  </si>
  <si>
    <t>备注</t>
  </si>
  <si>
    <t>一</t>
  </si>
  <si>
    <t>户外文化氛围</t>
  </si>
  <si>
    <t>入口军供站形象IP定制</t>
  </si>
  <si>
    <t>3.5*3</t>
  </si>
  <si>
    <t>项</t>
  </si>
  <si>
    <t>（1）主体框架10*10方管架结构，（2）镀锌板异型雕刻，折焊成型，（3）面饰专业汽车漆，（4）画面材质为户外写真+PVC板+耐力板</t>
  </si>
  <si>
    <t>屏风宣传栏定制</t>
  </si>
  <si>
    <t>5.5*3.1</t>
  </si>
  <si>
    <t>入口文化文字上墙</t>
  </si>
  <si>
    <t>“平时服务 急时应急 战时应战”口号0.5*0.5*12个</t>
    <phoneticPr fontId="1" type="noConversion"/>
  </si>
  <si>
    <t>铁艺字面饰烤漆</t>
  </si>
  <si>
    <t>导视系统定制</t>
  </si>
  <si>
    <t>2.5*0.8</t>
  </si>
  <si>
    <t>草地宣传标语定制</t>
  </si>
  <si>
    <t>0.3*0.4</t>
  </si>
  <si>
    <t>篮球场口号文化墙
-墙体面墙铲除及重新喷涂</t>
  </si>
  <si>
    <t>52.2*2.5</t>
  </si>
  <si>
    <t>㎡</t>
  </si>
  <si>
    <t>（1）墙面铲除，（2）外墙腻子粉打底，（3）外墙涂料面饰</t>
  </si>
  <si>
    <t>篮球场口号文化墙两侧
-墙体面墙铲除及重新喷涂</t>
  </si>
  <si>
    <t>（100+33）*2.5</t>
  </si>
  <si>
    <t>篮球场口号文化墙
-文字上墙</t>
  </si>
  <si>
    <t>“为部队服务 为国防建设服务”口号1.2*1.2*12个</t>
    <phoneticPr fontId="1" type="noConversion"/>
  </si>
  <si>
    <t>篮球场口号文化墙
-人物造型</t>
  </si>
  <si>
    <t>2.2*3</t>
  </si>
  <si>
    <t>铁艺面饰烤漆</t>
  </si>
  <si>
    <t>篮球场口号文化墙
-长城造型</t>
  </si>
  <si>
    <t>2.2*15</t>
  </si>
  <si>
    <t>PVC异性雕</t>
  </si>
  <si>
    <t>各建筑体外墙、洗漱区、食堂区、大字及办公室区门牌</t>
  </si>
  <si>
    <t>1、“1号楼”字0.6*0.6*3+0.5*0.5*3 高空作业
2、“2号楼”字0.4*0.4*2 高空作业
3、“3号楼”字0.4*0.4*1 高空作业
4、“4号楼”字0.5*0.5*1 高空作业
5、门牌：0.3*0.1*15
6、门号：0.05*0.05*90）</t>
    <phoneticPr fontId="1" type="noConversion"/>
  </si>
  <si>
    <t>（1）字体及其他PVC画面雕刻，（2）面饰烤漆，（3）面饰UV</t>
  </si>
  <si>
    <t>预埋安装费</t>
  </si>
  <si>
    <t>户外吊车使用费</t>
  </si>
  <si>
    <t>吊车配合安装</t>
  </si>
  <si>
    <t>小计</t>
  </si>
  <si>
    <t>二</t>
  </si>
  <si>
    <t>一楼展区文化氛围</t>
  </si>
  <si>
    <t>食堂氛围文化-文化氛围墙面</t>
  </si>
  <si>
    <t>用心服务 为部队提供有力保障，真情服务 把过往官兵视为亲人墙体4.2*1.2  PVC异形雕刻面饰UV</t>
    <phoneticPr fontId="1" type="noConversion"/>
  </si>
  <si>
    <t>食堂氛围文化-柱子图版上墙</t>
  </si>
  <si>
    <t>2.2*0.5</t>
  </si>
  <si>
    <t>个</t>
  </si>
  <si>
    <t>PVC异性雕刻面饰UV</t>
  </si>
  <si>
    <t>食堂氛围文化-后背墙厦门风景图板上墙</t>
  </si>
  <si>
    <t>1*4</t>
  </si>
  <si>
    <t>（1）9mm厚石膏板结构封面，（2）软绒布面饰，（3）风景画面PVC面饰UV</t>
  </si>
  <si>
    <t>健身区文化-异形图板上墙</t>
  </si>
  <si>
    <t>2*3.6</t>
  </si>
  <si>
    <t>三</t>
  </si>
  <si>
    <t>二楼展区-党建品牌室</t>
  </si>
  <si>
    <t>入口-异形图板上墙</t>
  </si>
  <si>
    <t>2*0.8</t>
  </si>
  <si>
    <t>入党誓词墙体-轻钢龙骨结构</t>
  </si>
  <si>
    <t>3.2*2.85+6.4*2.85</t>
  </si>
  <si>
    <t>轻钢龙骨基层</t>
  </si>
  <si>
    <t>入党誓词墙体-阻燃板打底</t>
  </si>
  <si>
    <t>9mm阻燃板打底</t>
  </si>
  <si>
    <t>入党誓词墙体-石膏板封面</t>
  </si>
  <si>
    <t>9mm厚石膏板结构封面</t>
  </si>
  <si>
    <t>入党誓词墙体-宣绒布面饰</t>
  </si>
  <si>
    <t>宣绒布面饰</t>
  </si>
  <si>
    <t>入党誓词墙体-外凸墙体造型</t>
  </si>
  <si>
    <t>1.4*2.6*2</t>
  </si>
  <si>
    <t>阻燃板雕刻异性造型</t>
  </si>
  <si>
    <t>入党誓词墙体-美工雕刻部分</t>
  </si>
  <si>
    <t>墙体10*2.6</t>
    <phoneticPr fontId="1" type="noConversion"/>
  </si>
  <si>
    <t>我们的荣誉-轻钢龙骨结构</t>
  </si>
  <si>
    <t>6.4*2.85</t>
  </si>
  <si>
    <t>我们的荣誉-阻燃板打底</t>
  </si>
  <si>
    <t>我们的荣誉-石膏板封面</t>
  </si>
  <si>
    <t>我们的荣誉-涂料面饰</t>
  </si>
  <si>
    <t>4*2.85</t>
  </si>
  <si>
    <t>我们的荣誉-外凸墙体造型</t>
  </si>
  <si>
    <t>0.6*17</t>
  </si>
  <si>
    <t>我们的荣誉-右侧五星造型喷漆面饰</t>
  </si>
  <si>
    <t>3*2.85</t>
  </si>
  <si>
    <t>喷漆面饰</t>
  </si>
  <si>
    <t>我们的荣誉-层板结构面饰喷漆</t>
  </si>
  <si>
    <t>0.3*8</t>
  </si>
  <si>
    <t>m</t>
  </si>
  <si>
    <t>（1）木龙骨基层，（2）9厘密度板打底，（3）面饰喷漆</t>
  </si>
  <si>
    <t>我们的荣誉-美工雕刻部分</t>
  </si>
  <si>
    <t>我们的荣誉-荣誉牌匾制作</t>
  </si>
  <si>
    <t>上墙荣誉统一尺寸制作0.6*0.4*15个；</t>
    <phoneticPr fontId="1" type="noConversion"/>
  </si>
  <si>
    <t>党建书屋书柜改造-党旗造型石膏板封面</t>
  </si>
  <si>
    <t>8*2.6</t>
  </si>
  <si>
    <t>党建书屋书柜改造-党旗造型宣绒布面饰</t>
  </si>
  <si>
    <t>党建书屋书柜改造-党旗造型层板结构面饰喷漆</t>
  </si>
  <si>
    <t>0.3*17</t>
  </si>
  <si>
    <t>党建书屋-学习强国图板上墙</t>
  </si>
  <si>
    <t>1*3.3</t>
  </si>
  <si>
    <t>党建书屋-阅览室图板上墙</t>
  </si>
  <si>
    <t>1.8*2</t>
  </si>
  <si>
    <t>军供站口号+军供站logo</t>
  </si>
  <si>
    <t>“为部队服务 为国防建设服务”口号+军供站logo0.65*0.65</t>
    <phoneticPr fontId="1" type="noConversion"/>
  </si>
  <si>
    <t>四</t>
  </si>
  <si>
    <t>二楼展区-军供站品牌主展区</t>
  </si>
  <si>
    <t>习语录墙体-轻钢龙骨结构</t>
  </si>
  <si>
    <t>2.1*2.6</t>
  </si>
  <si>
    <t>习语录墙体-阻燃板打底</t>
  </si>
  <si>
    <t>习语录墙体-石膏板封面</t>
  </si>
  <si>
    <t>习语录墙体-宣绒布面饰</t>
  </si>
  <si>
    <t>习语录墙体-立体字</t>
  </si>
  <si>
    <t>习语录文字内容0.1*0.1*95个</t>
    <phoneticPr fontId="1" type="noConversion"/>
  </si>
  <si>
    <t>PVC字面饰喷漆</t>
  </si>
  <si>
    <t>军供站介绍-轻钢龙骨结构</t>
  </si>
  <si>
    <t>16*2.5</t>
  </si>
  <si>
    <t>军供站介绍-阻燃板打底</t>
  </si>
  <si>
    <t>军供站介绍-石膏板封面</t>
  </si>
  <si>
    <t>军供站介绍-宣绒布面饰</t>
  </si>
  <si>
    <t>军供站介绍-四周绿色外凸造型</t>
  </si>
  <si>
    <t>（0.2+0.3）*2*（16+2.5+10）</t>
  </si>
  <si>
    <t>军供站介绍-中间展示外凸造型</t>
  </si>
  <si>
    <t>（1.8+0.2*2）*15.5</t>
  </si>
  <si>
    <t>军供站介绍-43寸落地一体机订制</t>
  </si>
  <si>
    <t>43寸</t>
  </si>
  <si>
    <t>可互动触控一体机</t>
  </si>
  <si>
    <t>军供站介绍-一体机K型底座订制</t>
  </si>
  <si>
    <t>0.9*0.58白色</t>
    <phoneticPr fontId="1" type="noConversion"/>
  </si>
  <si>
    <t>铁艺面饰喷漆</t>
  </si>
  <si>
    <t>军供站介绍-一体机系统订制</t>
  </si>
  <si>
    <t>多媒体系统</t>
  </si>
  <si>
    <t>军供站介绍-系统UI设计</t>
  </si>
  <si>
    <t>系统UI设计</t>
  </si>
  <si>
    <t>军供站介绍-美工雕刻部分</t>
  </si>
  <si>
    <t>墙体长度16*2.6</t>
    <phoneticPr fontId="1" type="noConversion"/>
  </si>
  <si>
    <t>双拥介绍-轻钢龙骨结构</t>
  </si>
  <si>
    <t>13.2*2.5</t>
  </si>
  <si>
    <t>双拥介绍-阻燃板打底</t>
  </si>
  <si>
    <t>双拥介绍-石膏板封面</t>
  </si>
  <si>
    <t>双拥介绍--宣绒布面饰</t>
  </si>
  <si>
    <t>双拥介绍--部分外凸造型</t>
  </si>
  <si>
    <t>2.6*2+（0.5+0.2*2）*2.5+2.6*2.5+2.6*2.5</t>
  </si>
  <si>
    <t>双拥介绍--85寸电视</t>
  </si>
  <si>
    <t>85寸</t>
  </si>
  <si>
    <t>台</t>
  </si>
  <si>
    <t>液晶电视</t>
  </si>
  <si>
    <t>双拥介绍-美工雕刻部分</t>
  </si>
  <si>
    <t>墙体长度10.7*2.6</t>
    <phoneticPr fontId="1" type="noConversion"/>
  </si>
  <si>
    <t>十大英模-轻钢龙骨结构</t>
  </si>
  <si>
    <t>5*2.5</t>
  </si>
  <si>
    <t>十大英模-阻燃板打底</t>
  </si>
  <si>
    <t>十大英模-石膏板封面</t>
  </si>
  <si>
    <t>十大英模--宣绒布面饰</t>
  </si>
  <si>
    <t>十大英模--全军十大英模造型</t>
  </si>
  <si>
    <t>0.5*3</t>
  </si>
  <si>
    <t>十大英模-十大英模介绍</t>
  </si>
  <si>
    <t>0.5*1.2</t>
  </si>
  <si>
    <t>PVC雕刻面饰UV</t>
  </si>
  <si>
    <t>五</t>
  </si>
  <si>
    <t>二楼展区-指挥室</t>
  </si>
  <si>
    <t>指挥室-五代领导人图板</t>
  </si>
  <si>
    <t>0.8*0.6</t>
  </si>
  <si>
    <t>亚克力背UV</t>
  </si>
  <si>
    <t>六</t>
  </si>
  <si>
    <t>三楼文化氛围</t>
  </si>
  <si>
    <t>三楼厦门风景图</t>
  </si>
  <si>
    <t>1.2*0.8</t>
  </si>
  <si>
    <t>幅</t>
  </si>
  <si>
    <t>高清画布喷绘相框装裱</t>
  </si>
  <si>
    <t>七</t>
  </si>
  <si>
    <t>电力部分</t>
  </si>
  <si>
    <t>强电布线及改造</t>
  </si>
  <si>
    <t>无</t>
  </si>
  <si>
    <t>电路铺设改造</t>
  </si>
  <si>
    <t>灯具采购安装</t>
  </si>
  <si>
    <t>轨道灯、筒灯、柔性灯带、LED灯</t>
  </si>
  <si>
    <t>八</t>
  </si>
  <si>
    <t>策划设计部分</t>
  </si>
  <si>
    <t>展陈创意策划及撰写</t>
  </si>
  <si>
    <t>展陈创意策划方案</t>
  </si>
  <si>
    <t>3D空间、平面版式设计</t>
  </si>
  <si>
    <t>3D空间设计、平面设计及制作</t>
  </si>
  <si>
    <t>施工图制作</t>
  </si>
  <si>
    <t>施工尺寸及材质图纸制作</t>
  </si>
  <si>
    <t>九</t>
  </si>
  <si>
    <t>综合项目</t>
  </si>
  <si>
    <t>原展馆及户外展区拆除费</t>
  </si>
  <si>
    <t>原展馆装修拆除</t>
  </si>
  <si>
    <t>垃圾清理及外运</t>
  </si>
  <si>
    <t>拆除及施工过程垃圾清理</t>
  </si>
  <si>
    <t>竣工保洁</t>
  </si>
  <si>
    <t>卫生清理</t>
  </si>
  <si>
    <t>运输费</t>
  </si>
  <si>
    <t>施工物料运输</t>
  </si>
  <si>
    <t>合计</t>
  </si>
  <si>
    <t>税票</t>
  </si>
  <si>
    <t>总计（含税）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</si>
</sst>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0"/>
  <sheetViews>
    <sheetView tabSelected="1" workbookViewId="0">
      <selection activeCell="L18" sqref="L18"/>
    </sheetView>
  </sheetViews>
  <sheetFormatPr defaultColWidth="9.625" defaultRowHeight="15.75" x14ac:dyDescent="0.2"/>
  <cols>
    <col min="1" max="1" width="7.5" style="2" customWidth="1"/>
    <col min="2" max="2" width="35.5" style="2" customWidth="1"/>
    <col min="3" max="3" width="35.75" style="24" customWidth="1"/>
    <col min="4" max="4" width="7.625" style="2" customWidth="1"/>
    <col min="5" max="5" width="11.625" style="25" customWidth="1"/>
    <col min="6" max="6" width="44" style="26" customWidth="1"/>
    <col min="7" max="16384" width="9.625" style="2"/>
  </cols>
  <sheetData>
    <row r="1" spans="1:6" s="6" customFormat="1" ht="23.45" customHeight="1" x14ac:dyDescent="0.2">
      <c r="A1" s="3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4" t="s">
        <v>5</v>
      </c>
    </row>
    <row r="2" spans="1:6" ht="24.95" customHeight="1" x14ac:dyDescent="0.2">
      <c r="A2" s="3" t="s">
        <v>6</v>
      </c>
      <c r="B2" s="7" t="s">
        <v>7</v>
      </c>
      <c r="C2" s="8"/>
      <c r="D2" s="8"/>
      <c r="E2" s="8"/>
      <c r="F2" s="9"/>
    </row>
    <row r="3" spans="1:6" ht="47.25" x14ac:dyDescent="0.2">
      <c r="A3" s="10">
        <v>1</v>
      </c>
      <c r="B3" s="11" t="s">
        <v>8</v>
      </c>
      <c r="C3" s="11" t="s">
        <v>9</v>
      </c>
      <c r="D3" s="10" t="s">
        <v>10</v>
      </c>
      <c r="E3" s="12">
        <v>1</v>
      </c>
      <c r="F3" s="11" t="s">
        <v>11</v>
      </c>
    </row>
    <row r="4" spans="1:6" ht="47.25" x14ac:dyDescent="0.2">
      <c r="A4" s="10">
        <v>2</v>
      </c>
      <c r="B4" s="11" t="s">
        <v>12</v>
      </c>
      <c r="C4" s="11" t="s">
        <v>13</v>
      </c>
      <c r="D4" s="10" t="s">
        <v>10</v>
      </c>
      <c r="E4" s="12">
        <v>1</v>
      </c>
      <c r="F4" s="11" t="s">
        <v>11</v>
      </c>
    </row>
    <row r="5" spans="1:6" ht="31.5" x14ac:dyDescent="0.2">
      <c r="A5" s="10">
        <v>3</v>
      </c>
      <c r="B5" s="11" t="s">
        <v>14</v>
      </c>
      <c r="C5" s="13" t="s">
        <v>15</v>
      </c>
      <c r="D5" s="10" t="s">
        <v>10</v>
      </c>
      <c r="E5" s="12">
        <v>1</v>
      </c>
      <c r="F5" s="11" t="s">
        <v>16</v>
      </c>
    </row>
    <row r="6" spans="1:6" ht="47.25" x14ac:dyDescent="0.2">
      <c r="A6" s="10">
        <v>4</v>
      </c>
      <c r="B6" s="11" t="s">
        <v>17</v>
      </c>
      <c r="C6" s="11" t="s">
        <v>18</v>
      </c>
      <c r="D6" s="10" t="s">
        <v>10</v>
      </c>
      <c r="E6" s="12">
        <v>2</v>
      </c>
      <c r="F6" s="11" t="s">
        <v>11</v>
      </c>
    </row>
    <row r="7" spans="1:6" ht="47.25" x14ac:dyDescent="0.2">
      <c r="A7" s="10">
        <v>5</v>
      </c>
      <c r="B7" s="11" t="s">
        <v>19</v>
      </c>
      <c r="C7" s="11" t="s">
        <v>20</v>
      </c>
      <c r="D7" s="10" t="s">
        <v>10</v>
      </c>
      <c r="E7" s="12">
        <v>10</v>
      </c>
      <c r="F7" s="11" t="s">
        <v>11</v>
      </c>
    </row>
    <row r="8" spans="1:6" ht="31.5" x14ac:dyDescent="0.2">
      <c r="A8" s="10">
        <v>6</v>
      </c>
      <c r="B8" s="11" t="s">
        <v>21</v>
      </c>
      <c r="C8" s="11" t="s">
        <v>22</v>
      </c>
      <c r="D8" s="14" t="s">
        <v>23</v>
      </c>
      <c r="E8" s="14">
        <f>52.2*2.5</f>
        <v>130.5</v>
      </c>
      <c r="F8" s="11" t="s">
        <v>24</v>
      </c>
    </row>
    <row r="9" spans="1:6" ht="31.5" x14ac:dyDescent="0.2">
      <c r="A9" s="10">
        <v>7</v>
      </c>
      <c r="B9" s="11" t="s">
        <v>25</v>
      </c>
      <c r="C9" s="11" t="s">
        <v>26</v>
      </c>
      <c r="D9" s="14" t="s">
        <v>23</v>
      </c>
      <c r="E9" s="14">
        <v>332.5</v>
      </c>
      <c r="F9" s="11" t="s">
        <v>24</v>
      </c>
    </row>
    <row r="10" spans="1:6" ht="31.5" x14ac:dyDescent="0.2">
      <c r="A10" s="10">
        <v>8</v>
      </c>
      <c r="B10" s="11" t="s">
        <v>27</v>
      </c>
      <c r="C10" s="13" t="s">
        <v>28</v>
      </c>
      <c r="D10" s="10" t="s">
        <v>10</v>
      </c>
      <c r="E10" s="12">
        <v>1</v>
      </c>
      <c r="F10" s="11" t="s">
        <v>16</v>
      </c>
    </row>
    <row r="11" spans="1:6" ht="31.5" x14ac:dyDescent="0.2">
      <c r="A11" s="10">
        <v>9</v>
      </c>
      <c r="B11" s="11" t="s">
        <v>29</v>
      </c>
      <c r="C11" s="11" t="s">
        <v>30</v>
      </c>
      <c r="D11" s="10" t="s">
        <v>10</v>
      </c>
      <c r="E11" s="12">
        <v>1</v>
      </c>
      <c r="F11" s="15" t="s">
        <v>31</v>
      </c>
    </row>
    <row r="12" spans="1:6" ht="31.5" x14ac:dyDescent="0.2">
      <c r="A12" s="10">
        <v>10</v>
      </c>
      <c r="B12" s="11" t="s">
        <v>32</v>
      </c>
      <c r="C12" s="11" t="s">
        <v>33</v>
      </c>
      <c r="D12" s="10" t="s">
        <v>10</v>
      </c>
      <c r="E12" s="12">
        <v>1</v>
      </c>
      <c r="F12" s="11" t="s">
        <v>34</v>
      </c>
    </row>
    <row r="13" spans="1:6" x14ac:dyDescent="0.2">
      <c r="A13" s="10">
        <v>11</v>
      </c>
      <c r="B13" s="16" t="s">
        <v>35</v>
      </c>
      <c r="C13" s="17" t="s">
        <v>36</v>
      </c>
      <c r="D13" s="10" t="s">
        <v>10</v>
      </c>
      <c r="E13" s="12">
        <v>1</v>
      </c>
      <c r="F13" s="15" t="s">
        <v>37</v>
      </c>
    </row>
    <row r="14" spans="1:6" ht="24.95" customHeight="1" x14ac:dyDescent="0.2">
      <c r="A14" s="10">
        <v>12</v>
      </c>
      <c r="B14" s="11" t="s">
        <v>38</v>
      </c>
      <c r="C14" s="11"/>
      <c r="D14" s="10" t="s">
        <v>10</v>
      </c>
      <c r="E14" s="12">
        <v>1</v>
      </c>
      <c r="F14" s="15" t="s">
        <v>38</v>
      </c>
    </row>
    <row r="15" spans="1:6" ht="24.95" customHeight="1" x14ac:dyDescent="0.2">
      <c r="A15" s="10">
        <v>13</v>
      </c>
      <c r="B15" s="11" t="s">
        <v>39</v>
      </c>
      <c r="C15" s="11"/>
      <c r="D15" s="10" t="s">
        <v>10</v>
      </c>
      <c r="E15" s="12">
        <v>1</v>
      </c>
      <c r="F15" s="15" t="s">
        <v>40</v>
      </c>
    </row>
    <row r="16" spans="1:6" ht="24.95" customHeight="1" x14ac:dyDescent="0.2">
      <c r="A16" s="18" t="s">
        <v>41</v>
      </c>
      <c r="B16" s="19"/>
      <c r="C16" s="19"/>
      <c r="D16" s="19"/>
      <c r="E16" s="19"/>
      <c r="F16" s="20"/>
    </row>
    <row r="17" spans="1:7" s="21" customFormat="1" ht="24.95" customHeight="1" x14ac:dyDescent="0.2">
      <c r="A17" s="3" t="s">
        <v>42</v>
      </c>
      <c r="B17" s="7" t="s">
        <v>43</v>
      </c>
      <c r="C17" s="8"/>
      <c r="D17" s="8"/>
      <c r="E17" s="8"/>
      <c r="F17" s="9"/>
    </row>
    <row r="18" spans="1:7" ht="47.25" x14ac:dyDescent="0.2">
      <c r="A18" s="10">
        <v>1</v>
      </c>
      <c r="B18" s="11" t="s">
        <v>44</v>
      </c>
      <c r="C18" s="13" t="s">
        <v>45</v>
      </c>
      <c r="D18" s="10" t="s">
        <v>10</v>
      </c>
      <c r="E18" s="12">
        <v>1</v>
      </c>
      <c r="F18" s="15" t="s">
        <v>16</v>
      </c>
    </row>
    <row r="19" spans="1:7" x14ac:dyDescent="0.2">
      <c r="A19" s="10">
        <v>2</v>
      </c>
      <c r="B19" s="11" t="s">
        <v>46</v>
      </c>
      <c r="C19" s="11" t="s">
        <v>47</v>
      </c>
      <c r="D19" s="10" t="s">
        <v>48</v>
      </c>
      <c r="E19" s="12">
        <v>18</v>
      </c>
      <c r="F19" s="11" t="s">
        <v>49</v>
      </c>
    </row>
    <row r="20" spans="1:7" ht="31.5" x14ac:dyDescent="0.2">
      <c r="A20" s="10">
        <v>3</v>
      </c>
      <c r="B20" s="11" t="s">
        <v>50</v>
      </c>
      <c r="C20" s="11" t="s">
        <v>51</v>
      </c>
      <c r="D20" s="10" t="s">
        <v>10</v>
      </c>
      <c r="E20" s="12">
        <v>5</v>
      </c>
      <c r="F20" s="11" t="s">
        <v>52</v>
      </c>
    </row>
    <row r="21" spans="1:7" ht="24.95" customHeight="1" x14ac:dyDescent="0.2">
      <c r="A21" s="10">
        <v>4</v>
      </c>
      <c r="B21" s="11" t="s">
        <v>53</v>
      </c>
      <c r="C21" s="11" t="s">
        <v>54</v>
      </c>
      <c r="D21" s="10" t="s">
        <v>10</v>
      </c>
      <c r="E21" s="12">
        <v>1</v>
      </c>
      <c r="F21" s="11" t="s">
        <v>49</v>
      </c>
    </row>
    <row r="22" spans="1:7" ht="24.95" customHeight="1" x14ac:dyDescent="0.2">
      <c r="A22" s="18" t="s">
        <v>41</v>
      </c>
      <c r="B22" s="19"/>
      <c r="C22" s="19"/>
      <c r="D22" s="19"/>
      <c r="E22" s="19"/>
      <c r="F22" s="20"/>
    </row>
    <row r="23" spans="1:7" s="21" customFormat="1" ht="24.95" customHeight="1" x14ac:dyDescent="0.2">
      <c r="A23" s="3" t="s">
        <v>55</v>
      </c>
      <c r="B23" s="7" t="s">
        <v>56</v>
      </c>
      <c r="C23" s="8"/>
      <c r="D23" s="8"/>
      <c r="E23" s="8"/>
      <c r="F23" s="9"/>
      <c r="G23" s="2"/>
    </row>
    <row r="24" spans="1:7" ht="24.95" customHeight="1" x14ac:dyDescent="0.2">
      <c r="A24" s="10">
        <v>1</v>
      </c>
      <c r="B24" s="11" t="s">
        <v>57</v>
      </c>
      <c r="C24" s="11" t="s">
        <v>58</v>
      </c>
      <c r="D24" s="10" t="s">
        <v>10</v>
      </c>
      <c r="E24" s="12">
        <v>1</v>
      </c>
      <c r="F24" s="15" t="s">
        <v>49</v>
      </c>
    </row>
    <row r="25" spans="1:7" x14ac:dyDescent="0.2">
      <c r="A25" s="10">
        <v>2</v>
      </c>
      <c r="B25" s="11" t="s">
        <v>59</v>
      </c>
      <c r="C25" s="11" t="s">
        <v>60</v>
      </c>
      <c r="D25" s="14" t="s">
        <v>23</v>
      </c>
      <c r="E25" s="12">
        <f>3.2*2.85+6.4*2.85</f>
        <v>27.360000000000003</v>
      </c>
      <c r="F25" s="11" t="s">
        <v>61</v>
      </c>
    </row>
    <row r="26" spans="1:7" x14ac:dyDescent="0.2">
      <c r="A26" s="10">
        <v>3</v>
      </c>
      <c r="B26" s="11" t="s">
        <v>62</v>
      </c>
      <c r="C26" s="11" t="s">
        <v>60</v>
      </c>
      <c r="D26" s="14" t="s">
        <v>23</v>
      </c>
      <c r="E26" s="12">
        <f t="shared" ref="E26:E28" si="0">3.2*2.85+6.4*2.85</f>
        <v>27.360000000000003</v>
      </c>
      <c r="F26" s="11" t="s">
        <v>63</v>
      </c>
    </row>
    <row r="27" spans="1:7" ht="24.95" customHeight="1" x14ac:dyDescent="0.2">
      <c r="A27" s="10">
        <v>4</v>
      </c>
      <c r="B27" s="11" t="s">
        <v>64</v>
      </c>
      <c r="C27" s="11" t="s">
        <v>60</v>
      </c>
      <c r="D27" s="14" t="s">
        <v>23</v>
      </c>
      <c r="E27" s="12">
        <f t="shared" si="0"/>
        <v>27.360000000000003</v>
      </c>
      <c r="F27" s="11" t="s">
        <v>65</v>
      </c>
    </row>
    <row r="28" spans="1:7" x14ac:dyDescent="0.2">
      <c r="A28" s="10">
        <v>5</v>
      </c>
      <c r="B28" s="11" t="s">
        <v>66</v>
      </c>
      <c r="C28" s="11" t="s">
        <v>60</v>
      </c>
      <c r="D28" s="14" t="s">
        <v>23</v>
      </c>
      <c r="E28" s="12">
        <f t="shared" si="0"/>
        <v>27.360000000000003</v>
      </c>
      <c r="F28" s="11" t="s">
        <v>67</v>
      </c>
    </row>
    <row r="29" spans="1:7" x14ac:dyDescent="0.2">
      <c r="A29" s="10">
        <v>6</v>
      </c>
      <c r="B29" s="11" t="s">
        <v>68</v>
      </c>
      <c r="C29" s="11" t="s">
        <v>69</v>
      </c>
      <c r="D29" s="14" t="s">
        <v>23</v>
      </c>
      <c r="E29" s="12">
        <f>1.4*2.6*2</f>
        <v>7.2799999999999994</v>
      </c>
      <c r="F29" s="11" t="s">
        <v>70</v>
      </c>
    </row>
    <row r="30" spans="1:7" ht="31.5" x14ac:dyDescent="0.2">
      <c r="A30" s="10">
        <v>7</v>
      </c>
      <c r="B30" s="11" t="s">
        <v>71</v>
      </c>
      <c r="C30" s="13" t="s">
        <v>72</v>
      </c>
      <c r="D30" s="10" t="s">
        <v>10</v>
      </c>
      <c r="E30" s="12">
        <v>1</v>
      </c>
      <c r="F30" s="15" t="s">
        <v>37</v>
      </c>
    </row>
    <row r="31" spans="1:7" x14ac:dyDescent="0.2">
      <c r="A31" s="10">
        <v>8</v>
      </c>
      <c r="B31" s="11" t="s">
        <v>73</v>
      </c>
      <c r="C31" s="11" t="s">
        <v>74</v>
      </c>
      <c r="D31" s="14" t="s">
        <v>23</v>
      </c>
      <c r="E31" s="12">
        <f>6.4*2.85</f>
        <v>18.240000000000002</v>
      </c>
      <c r="F31" s="11" t="s">
        <v>61</v>
      </c>
    </row>
    <row r="32" spans="1:7" x14ac:dyDescent="0.2">
      <c r="A32" s="10">
        <v>9</v>
      </c>
      <c r="B32" s="11" t="s">
        <v>75</v>
      </c>
      <c r="C32" s="11" t="s">
        <v>74</v>
      </c>
      <c r="D32" s="14" t="s">
        <v>23</v>
      </c>
      <c r="E32" s="12">
        <f t="shared" ref="E32:E33" si="1">6.4*2.85</f>
        <v>18.240000000000002</v>
      </c>
      <c r="F32" s="11" t="s">
        <v>63</v>
      </c>
    </row>
    <row r="33" spans="1:7" ht="24.95" customHeight="1" x14ac:dyDescent="0.2">
      <c r="A33" s="10">
        <v>10</v>
      </c>
      <c r="B33" s="11" t="s">
        <v>76</v>
      </c>
      <c r="C33" s="11" t="s">
        <v>74</v>
      </c>
      <c r="D33" s="14" t="s">
        <v>23</v>
      </c>
      <c r="E33" s="12">
        <f t="shared" si="1"/>
        <v>18.240000000000002</v>
      </c>
      <c r="F33" s="11" t="s">
        <v>65</v>
      </c>
    </row>
    <row r="34" spans="1:7" x14ac:dyDescent="0.2">
      <c r="A34" s="10">
        <v>11</v>
      </c>
      <c r="B34" s="11" t="s">
        <v>77</v>
      </c>
      <c r="C34" s="11" t="s">
        <v>78</v>
      </c>
      <c r="D34" s="14" t="s">
        <v>23</v>
      </c>
      <c r="E34" s="12">
        <f>4*2.85</f>
        <v>11.4</v>
      </c>
      <c r="F34" s="11" t="s">
        <v>67</v>
      </c>
    </row>
    <row r="35" spans="1:7" x14ac:dyDescent="0.2">
      <c r="A35" s="10">
        <v>12</v>
      </c>
      <c r="B35" s="11" t="s">
        <v>79</v>
      </c>
      <c r="C35" s="11" t="s">
        <v>80</v>
      </c>
      <c r="D35" s="14" t="s">
        <v>23</v>
      </c>
      <c r="E35" s="12">
        <f>0.6*17</f>
        <v>10.199999999999999</v>
      </c>
      <c r="F35" s="11" t="s">
        <v>70</v>
      </c>
    </row>
    <row r="36" spans="1:7" x14ac:dyDescent="0.2">
      <c r="A36" s="10">
        <v>13</v>
      </c>
      <c r="B36" s="11" t="s">
        <v>81</v>
      </c>
      <c r="C36" s="11" t="s">
        <v>82</v>
      </c>
      <c r="D36" s="14" t="s">
        <v>23</v>
      </c>
      <c r="E36" s="12">
        <f>3*2.85</f>
        <v>8.5500000000000007</v>
      </c>
      <c r="F36" s="11" t="s">
        <v>83</v>
      </c>
    </row>
    <row r="37" spans="1:7" ht="31.5" x14ac:dyDescent="0.2">
      <c r="A37" s="10">
        <v>14</v>
      </c>
      <c r="B37" s="11" t="s">
        <v>84</v>
      </c>
      <c r="C37" s="11" t="s">
        <v>85</v>
      </c>
      <c r="D37" s="10" t="s">
        <v>86</v>
      </c>
      <c r="E37" s="12">
        <v>8</v>
      </c>
      <c r="F37" s="11" t="s">
        <v>87</v>
      </c>
    </row>
    <row r="38" spans="1:7" ht="31.5" x14ac:dyDescent="0.2">
      <c r="A38" s="10">
        <v>15</v>
      </c>
      <c r="B38" s="11" t="s">
        <v>88</v>
      </c>
      <c r="C38" s="11"/>
      <c r="D38" s="10" t="s">
        <v>10</v>
      </c>
      <c r="E38" s="12">
        <v>1</v>
      </c>
      <c r="F38" s="15" t="s">
        <v>37</v>
      </c>
    </row>
    <row r="39" spans="1:7" x14ac:dyDescent="0.2">
      <c r="A39" s="10">
        <v>16</v>
      </c>
      <c r="B39" s="11" t="s">
        <v>89</v>
      </c>
      <c r="C39" s="13" t="s">
        <v>90</v>
      </c>
      <c r="D39" s="10" t="s">
        <v>10</v>
      </c>
      <c r="E39" s="12">
        <v>1</v>
      </c>
      <c r="F39" s="15"/>
    </row>
    <row r="40" spans="1:7" ht="31.5" x14ac:dyDescent="0.2">
      <c r="A40" s="10">
        <v>17</v>
      </c>
      <c r="B40" s="11" t="s">
        <v>91</v>
      </c>
      <c r="C40" s="11" t="s">
        <v>92</v>
      </c>
      <c r="D40" s="14" t="s">
        <v>23</v>
      </c>
      <c r="E40" s="12">
        <f>6.6*2.6</f>
        <v>17.16</v>
      </c>
      <c r="F40" s="11" t="s">
        <v>65</v>
      </c>
    </row>
    <row r="41" spans="1:7" ht="31.5" x14ac:dyDescent="0.2">
      <c r="A41" s="10">
        <v>18</v>
      </c>
      <c r="B41" s="11" t="s">
        <v>93</v>
      </c>
      <c r="C41" s="11" t="s">
        <v>92</v>
      </c>
      <c r="D41" s="14" t="s">
        <v>23</v>
      </c>
      <c r="E41" s="12">
        <f>6.6*2.6</f>
        <v>17.16</v>
      </c>
      <c r="F41" s="11" t="s">
        <v>67</v>
      </c>
    </row>
    <row r="42" spans="1:7" ht="31.5" x14ac:dyDescent="0.2">
      <c r="A42" s="10">
        <v>19</v>
      </c>
      <c r="B42" s="11" t="s">
        <v>94</v>
      </c>
      <c r="C42" s="11" t="s">
        <v>95</v>
      </c>
      <c r="D42" s="10" t="s">
        <v>86</v>
      </c>
      <c r="E42" s="12">
        <v>17</v>
      </c>
      <c r="F42" s="11" t="s">
        <v>49</v>
      </c>
    </row>
    <row r="43" spans="1:7" x14ac:dyDescent="0.2">
      <c r="A43" s="10">
        <v>20</v>
      </c>
      <c r="B43" s="11" t="s">
        <v>96</v>
      </c>
      <c r="C43" s="11" t="s">
        <v>97</v>
      </c>
      <c r="D43" s="10" t="s">
        <v>10</v>
      </c>
      <c r="E43" s="12">
        <v>1</v>
      </c>
      <c r="F43" s="11" t="s">
        <v>49</v>
      </c>
    </row>
    <row r="44" spans="1:7" x14ac:dyDescent="0.2">
      <c r="A44" s="10">
        <v>21</v>
      </c>
      <c r="B44" s="11" t="s">
        <v>98</v>
      </c>
      <c r="C44" s="11" t="s">
        <v>99</v>
      </c>
      <c r="D44" s="10" t="s">
        <v>10</v>
      </c>
      <c r="E44" s="12">
        <v>1</v>
      </c>
      <c r="F44" s="11" t="s">
        <v>49</v>
      </c>
    </row>
    <row r="45" spans="1:7" ht="31.5" x14ac:dyDescent="0.2">
      <c r="A45" s="10">
        <v>22</v>
      </c>
      <c r="B45" s="11" t="s">
        <v>100</v>
      </c>
      <c r="C45" s="13" t="s">
        <v>101</v>
      </c>
      <c r="D45" s="10" t="s">
        <v>10</v>
      </c>
      <c r="E45" s="12">
        <v>1</v>
      </c>
      <c r="F45" s="11" t="s">
        <v>49</v>
      </c>
    </row>
    <row r="46" spans="1:7" ht="24.95" customHeight="1" x14ac:dyDescent="0.2">
      <c r="A46" s="18" t="s">
        <v>41</v>
      </c>
      <c r="B46" s="19"/>
      <c r="C46" s="19"/>
      <c r="D46" s="19"/>
      <c r="E46" s="19"/>
      <c r="F46" s="20"/>
    </row>
    <row r="47" spans="1:7" s="21" customFormat="1" ht="24.95" customHeight="1" x14ac:dyDescent="0.2">
      <c r="A47" s="3" t="s">
        <v>102</v>
      </c>
      <c r="B47" s="7" t="s">
        <v>103</v>
      </c>
      <c r="C47" s="8"/>
      <c r="D47" s="8"/>
      <c r="E47" s="8"/>
      <c r="F47" s="9"/>
      <c r="G47" s="2"/>
    </row>
    <row r="48" spans="1:7" x14ac:dyDescent="0.2">
      <c r="A48" s="10">
        <v>1</v>
      </c>
      <c r="B48" s="11" t="s">
        <v>104</v>
      </c>
      <c r="C48" s="11" t="s">
        <v>105</v>
      </c>
      <c r="D48" s="14" t="s">
        <v>23</v>
      </c>
      <c r="E48" s="12">
        <f>2.1*2.6</f>
        <v>5.4600000000000009</v>
      </c>
      <c r="F48" s="11" t="s">
        <v>61</v>
      </c>
    </row>
    <row r="49" spans="1:6" x14ac:dyDescent="0.2">
      <c r="A49" s="10">
        <v>2</v>
      </c>
      <c r="B49" s="11" t="s">
        <v>106</v>
      </c>
      <c r="C49" s="11" t="s">
        <v>105</v>
      </c>
      <c r="D49" s="14" t="s">
        <v>23</v>
      </c>
      <c r="E49" s="12">
        <f t="shared" ref="E49:E51" si="2">2.1*2.6</f>
        <v>5.4600000000000009</v>
      </c>
      <c r="F49" s="11" t="s">
        <v>63</v>
      </c>
    </row>
    <row r="50" spans="1:6" ht="24.95" customHeight="1" x14ac:dyDescent="0.2">
      <c r="A50" s="10">
        <v>3</v>
      </c>
      <c r="B50" s="11" t="s">
        <v>107</v>
      </c>
      <c r="C50" s="11" t="s">
        <v>105</v>
      </c>
      <c r="D50" s="14" t="s">
        <v>23</v>
      </c>
      <c r="E50" s="12">
        <f t="shared" si="2"/>
        <v>5.4600000000000009</v>
      </c>
      <c r="F50" s="11" t="s">
        <v>65</v>
      </c>
    </row>
    <row r="51" spans="1:6" x14ac:dyDescent="0.2">
      <c r="A51" s="10">
        <v>4</v>
      </c>
      <c r="B51" s="11" t="s">
        <v>108</v>
      </c>
      <c r="C51" s="11" t="s">
        <v>105</v>
      </c>
      <c r="D51" s="14" t="s">
        <v>23</v>
      </c>
      <c r="E51" s="12">
        <f t="shared" si="2"/>
        <v>5.4600000000000009</v>
      </c>
      <c r="F51" s="11" t="s">
        <v>67</v>
      </c>
    </row>
    <row r="52" spans="1:6" x14ac:dyDescent="0.2">
      <c r="A52" s="10">
        <v>5</v>
      </c>
      <c r="B52" s="11" t="s">
        <v>109</v>
      </c>
      <c r="C52" s="13" t="s">
        <v>110</v>
      </c>
      <c r="D52" s="10" t="s">
        <v>10</v>
      </c>
      <c r="E52" s="12">
        <v>1</v>
      </c>
      <c r="F52" s="15" t="s">
        <v>111</v>
      </c>
    </row>
    <row r="53" spans="1:6" x14ac:dyDescent="0.2">
      <c r="A53" s="10">
        <v>6</v>
      </c>
      <c r="B53" s="11" t="s">
        <v>112</v>
      </c>
      <c r="C53" s="11" t="s">
        <v>113</v>
      </c>
      <c r="D53" s="14" t="s">
        <v>23</v>
      </c>
      <c r="E53" s="12">
        <f>16*2.5</f>
        <v>40</v>
      </c>
      <c r="F53" s="11" t="s">
        <v>61</v>
      </c>
    </row>
    <row r="54" spans="1:6" x14ac:dyDescent="0.2">
      <c r="A54" s="10">
        <v>7</v>
      </c>
      <c r="B54" s="11" t="s">
        <v>114</v>
      </c>
      <c r="C54" s="11" t="s">
        <v>113</v>
      </c>
      <c r="D54" s="14" t="s">
        <v>23</v>
      </c>
      <c r="E54" s="12">
        <f t="shared" ref="E54:E56" si="3">16*2.5</f>
        <v>40</v>
      </c>
      <c r="F54" s="11" t="s">
        <v>63</v>
      </c>
    </row>
    <row r="55" spans="1:6" ht="24.95" customHeight="1" x14ac:dyDescent="0.2">
      <c r="A55" s="10">
        <v>8</v>
      </c>
      <c r="B55" s="11" t="s">
        <v>115</v>
      </c>
      <c r="C55" s="11" t="s">
        <v>113</v>
      </c>
      <c r="D55" s="14" t="s">
        <v>23</v>
      </c>
      <c r="E55" s="12">
        <f t="shared" si="3"/>
        <v>40</v>
      </c>
      <c r="F55" s="11" t="s">
        <v>65</v>
      </c>
    </row>
    <row r="56" spans="1:6" x14ac:dyDescent="0.2">
      <c r="A56" s="10">
        <v>9</v>
      </c>
      <c r="B56" s="11" t="s">
        <v>116</v>
      </c>
      <c r="C56" s="11" t="s">
        <v>113</v>
      </c>
      <c r="D56" s="14" t="s">
        <v>23</v>
      </c>
      <c r="E56" s="12">
        <f t="shared" si="3"/>
        <v>40</v>
      </c>
      <c r="F56" s="11" t="s">
        <v>67</v>
      </c>
    </row>
    <row r="57" spans="1:6" ht="24.95" customHeight="1" x14ac:dyDescent="0.2">
      <c r="A57" s="10">
        <v>10</v>
      </c>
      <c r="B57" s="11" t="s">
        <v>117</v>
      </c>
      <c r="C57" s="11" t="s">
        <v>118</v>
      </c>
      <c r="D57" s="14" t="s">
        <v>23</v>
      </c>
      <c r="E57" s="12">
        <f>(0.2+0.3)*2*(16+2.5+10)</f>
        <v>28.5</v>
      </c>
      <c r="F57" s="11" t="s">
        <v>70</v>
      </c>
    </row>
    <row r="58" spans="1:6" x14ac:dyDescent="0.2">
      <c r="A58" s="10">
        <v>11</v>
      </c>
      <c r="B58" s="11" t="s">
        <v>119</v>
      </c>
      <c r="C58" s="11" t="s">
        <v>120</v>
      </c>
      <c r="D58" s="14" t="s">
        <v>23</v>
      </c>
      <c r="E58" s="12">
        <f>(1.8+0.2*2)*15.5</f>
        <v>34.1</v>
      </c>
      <c r="F58" s="11" t="s">
        <v>70</v>
      </c>
    </row>
    <row r="59" spans="1:6" x14ac:dyDescent="0.2">
      <c r="A59" s="10">
        <v>12</v>
      </c>
      <c r="B59" s="11" t="s">
        <v>121</v>
      </c>
      <c r="C59" s="11" t="s">
        <v>122</v>
      </c>
      <c r="D59" s="10" t="s">
        <v>10</v>
      </c>
      <c r="E59" s="12">
        <v>2</v>
      </c>
      <c r="F59" s="11" t="s">
        <v>123</v>
      </c>
    </row>
    <row r="60" spans="1:6" x14ac:dyDescent="0.2">
      <c r="A60" s="10">
        <v>13</v>
      </c>
      <c r="B60" s="11" t="s">
        <v>124</v>
      </c>
      <c r="C60" s="13" t="s">
        <v>125</v>
      </c>
      <c r="D60" s="10" t="s">
        <v>10</v>
      </c>
      <c r="E60" s="12">
        <v>2</v>
      </c>
      <c r="F60" s="11" t="s">
        <v>126</v>
      </c>
    </row>
    <row r="61" spans="1:6" x14ac:dyDescent="0.2">
      <c r="A61" s="10">
        <v>14</v>
      </c>
      <c r="B61" s="11" t="s">
        <v>127</v>
      </c>
      <c r="C61" s="11"/>
      <c r="D61" s="10" t="s">
        <v>10</v>
      </c>
      <c r="E61" s="12">
        <v>2</v>
      </c>
      <c r="F61" s="11" t="s">
        <v>128</v>
      </c>
    </row>
    <row r="62" spans="1:6" x14ac:dyDescent="0.2">
      <c r="A62" s="10">
        <v>15</v>
      </c>
      <c r="B62" s="11" t="s">
        <v>129</v>
      </c>
      <c r="C62" s="11"/>
      <c r="D62" s="10" t="s">
        <v>10</v>
      </c>
      <c r="E62" s="12">
        <v>2</v>
      </c>
      <c r="F62" s="11" t="s">
        <v>130</v>
      </c>
    </row>
    <row r="63" spans="1:6" ht="31.5" x14ac:dyDescent="0.2">
      <c r="A63" s="10">
        <v>16</v>
      </c>
      <c r="B63" s="11" t="s">
        <v>131</v>
      </c>
      <c r="C63" s="13" t="s">
        <v>132</v>
      </c>
      <c r="D63" s="10" t="s">
        <v>10</v>
      </c>
      <c r="E63" s="12">
        <v>1</v>
      </c>
      <c r="F63" s="15" t="s">
        <v>37</v>
      </c>
    </row>
    <row r="64" spans="1:6" x14ac:dyDescent="0.2">
      <c r="A64" s="10">
        <v>17</v>
      </c>
      <c r="B64" s="11" t="s">
        <v>133</v>
      </c>
      <c r="C64" s="11" t="s">
        <v>134</v>
      </c>
      <c r="D64" s="14" t="s">
        <v>23</v>
      </c>
      <c r="E64" s="12">
        <f>13.2*2.5</f>
        <v>33</v>
      </c>
      <c r="F64" s="11" t="s">
        <v>61</v>
      </c>
    </row>
    <row r="65" spans="1:7" x14ac:dyDescent="0.2">
      <c r="A65" s="10">
        <v>18</v>
      </c>
      <c r="B65" s="11" t="s">
        <v>135</v>
      </c>
      <c r="C65" s="11" t="s">
        <v>134</v>
      </c>
      <c r="D65" s="14" t="s">
        <v>23</v>
      </c>
      <c r="E65" s="12">
        <f t="shared" ref="E65:E67" si="4">13.2*2.5</f>
        <v>33</v>
      </c>
      <c r="F65" s="11" t="s">
        <v>63</v>
      </c>
    </row>
    <row r="66" spans="1:7" ht="24.95" customHeight="1" x14ac:dyDescent="0.2">
      <c r="A66" s="10">
        <v>19</v>
      </c>
      <c r="B66" s="11" t="s">
        <v>136</v>
      </c>
      <c r="C66" s="11" t="s">
        <v>134</v>
      </c>
      <c r="D66" s="14" t="s">
        <v>23</v>
      </c>
      <c r="E66" s="12">
        <f t="shared" si="4"/>
        <v>33</v>
      </c>
      <c r="F66" s="11" t="s">
        <v>65</v>
      </c>
    </row>
    <row r="67" spans="1:7" x14ac:dyDescent="0.2">
      <c r="A67" s="10">
        <v>20</v>
      </c>
      <c r="B67" s="11" t="s">
        <v>137</v>
      </c>
      <c r="C67" s="11" t="s">
        <v>134</v>
      </c>
      <c r="D67" s="14" t="s">
        <v>23</v>
      </c>
      <c r="E67" s="12">
        <f t="shared" si="4"/>
        <v>33</v>
      </c>
      <c r="F67" s="11" t="s">
        <v>67</v>
      </c>
    </row>
    <row r="68" spans="1:7" ht="24.95" customHeight="1" x14ac:dyDescent="0.2">
      <c r="A68" s="10">
        <v>21</v>
      </c>
      <c r="B68" s="11" t="s">
        <v>138</v>
      </c>
      <c r="C68" s="11" t="s">
        <v>139</v>
      </c>
      <c r="D68" s="14" t="s">
        <v>23</v>
      </c>
      <c r="E68" s="12">
        <f>2.6*2+(0.5+0.2*2)*2.5+2.6*2.5+2.6*2.5</f>
        <v>20.45</v>
      </c>
      <c r="F68" s="11" t="s">
        <v>70</v>
      </c>
    </row>
    <row r="69" spans="1:7" ht="24.95" customHeight="1" x14ac:dyDescent="0.2">
      <c r="A69" s="10">
        <v>22</v>
      </c>
      <c r="B69" s="11" t="s">
        <v>140</v>
      </c>
      <c r="C69" s="11" t="s">
        <v>141</v>
      </c>
      <c r="D69" s="10" t="s">
        <v>142</v>
      </c>
      <c r="E69" s="12">
        <v>1</v>
      </c>
      <c r="F69" s="11" t="s">
        <v>143</v>
      </c>
    </row>
    <row r="70" spans="1:7" ht="31.5" x14ac:dyDescent="0.2">
      <c r="A70" s="10">
        <v>23</v>
      </c>
      <c r="B70" s="11" t="s">
        <v>144</v>
      </c>
      <c r="C70" s="13" t="s">
        <v>145</v>
      </c>
      <c r="D70" s="10" t="s">
        <v>10</v>
      </c>
      <c r="E70" s="12">
        <v>1</v>
      </c>
      <c r="F70" s="15" t="s">
        <v>37</v>
      </c>
    </row>
    <row r="71" spans="1:7" x14ac:dyDescent="0.2">
      <c r="A71" s="10">
        <v>24</v>
      </c>
      <c r="B71" s="11" t="s">
        <v>146</v>
      </c>
      <c r="C71" s="11" t="s">
        <v>147</v>
      </c>
      <c r="D71" s="14" t="s">
        <v>23</v>
      </c>
      <c r="E71" s="12">
        <f>5*2.5</f>
        <v>12.5</v>
      </c>
      <c r="F71" s="11" t="s">
        <v>61</v>
      </c>
    </row>
    <row r="72" spans="1:7" x14ac:dyDescent="0.2">
      <c r="A72" s="10">
        <v>25</v>
      </c>
      <c r="B72" s="11" t="s">
        <v>148</v>
      </c>
      <c r="C72" s="11" t="s">
        <v>147</v>
      </c>
      <c r="D72" s="14" t="s">
        <v>23</v>
      </c>
      <c r="E72" s="12">
        <f t="shared" ref="E72:E74" si="5">5*2.5</f>
        <v>12.5</v>
      </c>
      <c r="F72" s="11" t="s">
        <v>63</v>
      </c>
    </row>
    <row r="73" spans="1:7" ht="24.95" customHeight="1" x14ac:dyDescent="0.2">
      <c r="A73" s="10">
        <v>26</v>
      </c>
      <c r="B73" s="11" t="s">
        <v>149</v>
      </c>
      <c r="C73" s="11" t="s">
        <v>147</v>
      </c>
      <c r="D73" s="14" t="s">
        <v>23</v>
      </c>
      <c r="E73" s="12">
        <f t="shared" si="5"/>
        <v>12.5</v>
      </c>
      <c r="F73" s="11" t="s">
        <v>65</v>
      </c>
    </row>
    <row r="74" spans="1:7" x14ac:dyDescent="0.2">
      <c r="A74" s="10">
        <v>27</v>
      </c>
      <c r="B74" s="11" t="s">
        <v>150</v>
      </c>
      <c r="C74" s="11" t="s">
        <v>147</v>
      </c>
      <c r="D74" s="14" t="s">
        <v>23</v>
      </c>
      <c r="E74" s="12">
        <f t="shared" si="5"/>
        <v>12.5</v>
      </c>
      <c r="F74" s="11" t="s">
        <v>67</v>
      </c>
    </row>
    <row r="75" spans="1:7" x14ac:dyDescent="0.2">
      <c r="A75" s="10">
        <v>28</v>
      </c>
      <c r="B75" s="11" t="s">
        <v>151</v>
      </c>
      <c r="C75" s="11" t="s">
        <v>152</v>
      </c>
      <c r="D75" s="10" t="s">
        <v>10</v>
      </c>
      <c r="E75" s="12">
        <v>1</v>
      </c>
      <c r="F75" s="11" t="s">
        <v>31</v>
      </c>
    </row>
    <row r="76" spans="1:7" x14ac:dyDescent="0.2">
      <c r="A76" s="10">
        <v>29</v>
      </c>
      <c r="B76" s="11" t="s">
        <v>153</v>
      </c>
      <c r="C76" s="11" t="s">
        <v>154</v>
      </c>
      <c r="D76" s="10" t="s">
        <v>10</v>
      </c>
      <c r="E76" s="12">
        <v>10</v>
      </c>
      <c r="F76" s="11" t="s">
        <v>155</v>
      </c>
    </row>
    <row r="77" spans="1:7" ht="24.95" customHeight="1" x14ac:dyDescent="0.2">
      <c r="A77" s="18" t="s">
        <v>41</v>
      </c>
      <c r="B77" s="19"/>
      <c r="C77" s="19"/>
      <c r="D77" s="19"/>
      <c r="E77" s="19"/>
      <c r="F77" s="20"/>
    </row>
    <row r="78" spans="1:7" s="21" customFormat="1" ht="24.95" customHeight="1" x14ac:dyDescent="0.2">
      <c r="A78" s="3" t="s">
        <v>156</v>
      </c>
      <c r="B78" s="7" t="s">
        <v>157</v>
      </c>
      <c r="C78" s="8"/>
      <c r="D78" s="8"/>
      <c r="E78" s="8"/>
      <c r="F78" s="9"/>
      <c r="G78" s="2"/>
    </row>
    <row r="79" spans="1:7" ht="24.95" customHeight="1" x14ac:dyDescent="0.2">
      <c r="A79" s="10">
        <v>1</v>
      </c>
      <c r="B79" s="11" t="s">
        <v>158</v>
      </c>
      <c r="C79" s="11" t="s">
        <v>159</v>
      </c>
      <c r="D79" s="10" t="s">
        <v>10</v>
      </c>
      <c r="E79" s="12">
        <v>5</v>
      </c>
      <c r="F79" s="15" t="s">
        <v>160</v>
      </c>
    </row>
    <row r="80" spans="1:7" ht="24.95" customHeight="1" x14ac:dyDescent="0.2">
      <c r="A80" s="18" t="s">
        <v>41</v>
      </c>
      <c r="B80" s="19"/>
      <c r="C80" s="19"/>
      <c r="D80" s="19"/>
      <c r="E80" s="19"/>
      <c r="F80" s="20"/>
    </row>
    <row r="81" spans="1:7" s="21" customFormat="1" ht="24.95" customHeight="1" x14ac:dyDescent="0.2">
      <c r="A81" s="3" t="s">
        <v>161</v>
      </c>
      <c r="B81" s="7" t="s">
        <v>162</v>
      </c>
      <c r="C81" s="8"/>
      <c r="D81" s="8"/>
      <c r="E81" s="8"/>
      <c r="F81" s="9"/>
      <c r="G81" s="2"/>
    </row>
    <row r="82" spans="1:7" ht="24.95" customHeight="1" x14ac:dyDescent="0.2">
      <c r="A82" s="10">
        <v>1</v>
      </c>
      <c r="B82" s="11" t="s">
        <v>163</v>
      </c>
      <c r="C82" s="11" t="s">
        <v>164</v>
      </c>
      <c r="D82" s="10" t="s">
        <v>165</v>
      </c>
      <c r="E82" s="12">
        <v>12</v>
      </c>
      <c r="F82" s="15" t="s">
        <v>166</v>
      </c>
    </row>
    <row r="83" spans="1:7" ht="24.95" customHeight="1" x14ac:dyDescent="0.2">
      <c r="A83" s="18" t="s">
        <v>41</v>
      </c>
      <c r="B83" s="19"/>
      <c r="C83" s="19"/>
      <c r="D83" s="19"/>
      <c r="E83" s="19"/>
      <c r="F83" s="20"/>
    </row>
    <row r="84" spans="1:7" s="21" customFormat="1" ht="24.95" customHeight="1" x14ac:dyDescent="0.2">
      <c r="A84" s="3" t="s">
        <v>167</v>
      </c>
      <c r="B84" s="7" t="s">
        <v>168</v>
      </c>
      <c r="C84" s="8"/>
      <c r="D84" s="8"/>
      <c r="E84" s="8"/>
      <c r="F84" s="9"/>
      <c r="G84" s="2"/>
    </row>
    <row r="85" spans="1:7" ht="20.100000000000001" customHeight="1" x14ac:dyDescent="0.2">
      <c r="A85" s="10">
        <v>1</v>
      </c>
      <c r="B85" s="11" t="s">
        <v>169</v>
      </c>
      <c r="C85" s="11" t="s">
        <v>170</v>
      </c>
      <c r="D85" s="10" t="s">
        <v>10</v>
      </c>
      <c r="E85" s="12">
        <v>1</v>
      </c>
      <c r="F85" s="15" t="s">
        <v>171</v>
      </c>
    </row>
    <row r="86" spans="1:7" ht="20.100000000000001" customHeight="1" x14ac:dyDescent="0.2">
      <c r="A86" s="10">
        <v>2</v>
      </c>
      <c r="B86" s="11" t="s">
        <v>172</v>
      </c>
      <c r="C86" s="11" t="s">
        <v>170</v>
      </c>
      <c r="D86" s="10" t="s">
        <v>10</v>
      </c>
      <c r="E86" s="12">
        <v>1</v>
      </c>
      <c r="F86" s="11" t="s">
        <v>173</v>
      </c>
    </row>
    <row r="87" spans="1:7" ht="24.95" customHeight="1" x14ac:dyDescent="0.2">
      <c r="A87" s="18" t="s">
        <v>41</v>
      </c>
      <c r="B87" s="19"/>
      <c r="C87" s="19"/>
      <c r="D87" s="19"/>
      <c r="E87" s="19"/>
      <c r="F87" s="20"/>
    </row>
    <row r="88" spans="1:7" ht="24.95" customHeight="1" x14ac:dyDescent="0.2">
      <c r="A88" s="3" t="s">
        <v>174</v>
      </c>
      <c r="B88" s="7" t="s">
        <v>175</v>
      </c>
      <c r="C88" s="8"/>
      <c r="D88" s="8"/>
      <c r="E88" s="8"/>
      <c r="F88" s="9"/>
    </row>
    <row r="89" spans="1:7" ht="20.100000000000001" customHeight="1" x14ac:dyDescent="0.2">
      <c r="A89" s="22">
        <v>1</v>
      </c>
      <c r="B89" s="23" t="s">
        <v>176</v>
      </c>
      <c r="C89" s="11" t="s">
        <v>170</v>
      </c>
      <c r="D89" s="10" t="s">
        <v>10</v>
      </c>
      <c r="E89" s="12">
        <v>1</v>
      </c>
      <c r="F89" s="11" t="s">
        <v>177</v>
      </c>
    </row>
    <row r="90" spans="1:7" ht="20.100000000000001" customHeight="1" x14ac:dyDescent="0.2">
      <c r="A90" s="22">
        <v>2</v>
      </c>
      <c r="B90" s="11" t="s">
        <v>178</v>
      </c>
      <c r="C90" s="11" t="s">
        <v>170</v>
      </c>
      <c r="D90" s="10" t="s">
        <v>10</v>
      </c>
      <c r="E90" s="12">
        <v>1</v>
      </c>
      <c r="F90" s="11" t="s">
        <v>179</v>
      </c>
    </row>
    <row r="91" spans="1:7" ht="20.100000000000001" customHeight="1" x14ac:dyDescent="0.2">
      <c r="A91" s="22">
        <v>4</v>
      </c>
      <c r="B91" s="11" t="s">
        <v>180</v>
      </c>
      <c r="C91" s="11" t="s">
        <v>170</v>
      </c>
      <c r="D91" s="10" t="s">
        <v>10</v>
      </c>
      <c r="E91" s="12">
        <v>1</v>
      </c>
      <c r="F91" s="11" t="s">
        <v>181</v>
      </c>
    </row>
    <row r="92" spans="1:7" ht="24.95" customHeight="1" x14ac:dyDescent="0.2">
      <c r="A92" s="18" t="s">
        <v>41</v>
      </c>
      <c r="B92" s="19"/>
      <c r="C92" s="19"/>
      <c r="D92" s="19"/>
      <c r="E92" s="19"/>
      <c r="F92" s="20"/>
    </row>
    <row r="93" spans="1:7" ht="24.95" customHeight="1" x14ac:dyDescent="0.2">
      <c r="A93" s="3" t="s">
        <v>182</v>
      </c>
      <c r="B93" s="7" t="s">
        <v>183</v>
      </c>
      <c r="C93" s="8"/>
      <c r="D93" s="8"/>
      <c r="E93" s="8"/>
      <c r="F93" s="9"/>
    </row>
    <row r="94" spans="1:7" x14ac:dyDescent="0.2">
      <c r="A94" s="22">
        <v>1</v>
      </c>
      <c r="B94" s="23" t="s">
        <v>184</v>
      </c>
      <c r="C94" s="11" t="s">
        <v>170</v>
      </c>
      <c r="D94" s="10" t="s">
        <v>10</v>
      </c>
      <c r="E94" s="12">
        <v>1</v>
      </c>
      <c r="F94" s="11" t="s">
        <v>185</v>
      </c>
    </row>
    <row r="95" spans="1:7" x14ac:dyDescent="0.2">
      <c r="A95" s="22">
        <v>2</v>
      </c>
      <c r="B95" s="23" t="s">
        <v>186</v>
      </c>
      <c r="C95" s="11" t="s">
        <v>170</v>
      </c>
      <c r="D95" s="10" t="s">
        <v>10</v>
      </c>
      <c r="E95" s="12">
        <v>1</v>
      </c>
      <c r="F95" s="11" t="s">
        <v>187</v>
      </c>
    </row>
    <row r="96" spans="1:7" x14ac:dyDescent="0.2">
      <c r="A96" s="22">
        <v>3</v>
      </c>
      <c r="B96" s="11" t="s">
        <v>188</v>
      </c>
      <c r="C96" s="11" t="s">
        <v>170</v>
      </c>
      <c r="D96" s="10" t="s">
        <v>10</v>
      </c>
      <c r="E96" s="12">
        <v>1</v>
      </c>
      <c r="F96" s="11" t="s">
        <v>189</v>
      </c>
    </row>
    <row r="97" spans="1:6" x14ac:dyDescent="0.2">
      <c r="A97" s="22">
        <v>4</v>
      </c>
      <c r="B97" s="11" t="s">
        <v>190</v>
      </c>
      <c r="C97" s="11" t="s">
        <v>170</v>
      </c>
      <c r="D97" s="10" t="s">
        <v>10</v>
      </c>
      <c r="E97" s="12">
        <v>1</v>
      </c>
      <c r="F97" s="11" t="s">
        <v>191</v>
      </c>
    </row>
    <row r="98" spans="1:6" ht="24.95" customHeight="1" x14ac:dyDescent="0.2">
      <c r="A98" s="18" t="s">
        <v>41</v>
      </c>
      <c r="B98" s="19"/>
      <c r="C98" s="19"/>
      <c r="D98" s="19"/>
      <c r="E98" s="19"/>
      <c r="F98" s="20"/>
    </row>
    <row r="99" spans="1:6" s="21" customFormat="1" ht="24.95" customHeight="1" x14ac:dyDescent="0.2">
      <c r="A99" s="3"/>
      <c r="B99" s="3" t="s">
        <v>192</v>
      </c>
      <c r="C99" s="4"/>
      <c r="D99" s="3"/>
      <c r="E99" s="5"/>
      <c r="F99" s="11"/>
    </row>
    <row r="100" spans="1:6" ht="24.95" customHeight="1" x14ac:dyDescent="0.2">
      <c r="A100" s="3"/>
      <c r="B100" s="3" t="s">
        <v>193</v>
      </c>
      <c r="C100" s="4"/>
      <c r="D100" s="3"/>
      <c r="E100" s="5"/>
      <c r="F100" s="11"/>
    </row>
    <row r="101" spans="1:6" ht="24.95" customHeight="1" x14ac:dyDescent="0.2">
      <c r="A101" s="3"/>
      <c r="B101" s="3" t="s">
        <v>194</v>
      </c>
      <c r="C101" s="4"/>
      <c r="D101" s="3"/>
      <c r="E101" s="5"/>
      <c r="F101" s="11"/>
    </row>
    <row r="102" spans="1:6" ht="39" customHeight="1" x14ac:dyDescent="0.2">
      <c r="A102" s="1"/>
      <c r="B102" s="1"/>
      <c r="C102" s="1"/>
      <c r="D102" s="1"/>
      <c r="E102" s="1"/>
      <c r="F102" s="1"/>
    </row>
    <row r="103" spans="1:6" ht="24.95" customHeight="1" x14ac:dyDescent="0.2"/>
    <row r="104" spans="1:6" ht="24.95" customHeight="1" x14ac:dyDescent="0.2"/>
    <row r="105" spans="1:6" ht="24.95" customHeight="1" x14ac:dyDescent="0.2"/>
    <row r="106" spans="1:6" ht="24.95" customHeight="1" x14ac:dyDescent="0.2"/>
    <row r="107" spans="1:6" ht="24.95" customHeight="1" x14ac:dyDescent="0.2"/>
    <row r="108" spans="1:6" ht="24.95" customHeight="1" x14ac:dyDescent="0.2"/>
    <row r="109" spans="1:6" ht="24.95" customHeight="1" x14ac:dyDescent="0.2"/>
    <row r="110" spans="1:6" ht="24.95" customHeight="1" x14ac:dyDescent="0.2"/>
    <row r="111" spans="1:6" ht="24.95" customHeight="1" x14ac:dyDescent="0.2"/>
    <row r="112" spans="1:6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</sheetData>
  <mergeCells count="19">
    <mergeCell ref="A98:E98"/>
    <mergeCell ref="A102:F102"/>
    <mergeCell ref="A83:E83"/>
    <mergeCell ref="B84:F84"/>
    <mergeCell ref="A87:E87"/>
    <mergeCell ref="B88:F88"/>
    <mergeCell ref="A92:E92"/>
    <mergeCell ref="B93:F93"/>
    <mergeCell ref="A46:E46"/>
    <mergeCell ref="B47:F47"/>
    <mergeCell ref="A77:E77"/>
    <mergeCell ref="B78:F78"/>
    <mergeCell ref="A80:E80"/>
    <mergeCell ref="B81:F81"/>
    <mergeCell ref="B2:F2"/>
    <mergeCell ref="A16:E16"/>
    <mergeCell ref="B17:F17"/>
    <mergeCell ref="A22:E22"/>
    <mergeCell ref="B23:F2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hangcl</dc:creator>
  <cp:lastModifiedBy>黄春兰</cp:lastModifiedBy>
  <dcterms:created xsi:type="dcterms:W3CDTF">2015-06-05T18:19:34Z</dcterms:created>
  <dcterms:modified xsi:type="dcterms:W3CDTF">2024-10-23T01:01:01Z</dcterms:modified>
</cp:coreProperties>
</file>